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2160" windowHeight="63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<sst xmlns="http://schemas.openxmlformats.org/spreadsheetml/2006/main" count="10" uniqueCount="10">
  <si>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ccpr1</t>
  </si>
  <si>
    <t>tosc (uS)</t>
  </si>
  <si>
    <t>duty cycle (uS)</t>
  </si>
  <si>
    <t>PR2</t>
  </si>
  <si>
    <t>TMR2 prescale</t>
  </si>
  <si>
    <t>PWM period (uS)</t>
  </si>
  <si>
    <t>fosc (Hz)</t>
  </si>
  <si>
    <t>PWM freq  (Hz)</t>
  </si>
  <si>
    <t>PWM res. (bits)</t>
  </si>
  <si>
    <t>duty cycle %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</si>
</sst>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170" fontId="0" fillId="0" borderId="0" xfId="0" applyNumberFormat="1" applyAlignment="1">
      <alignment/>
    </xf>
    <xf numFmtId="9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4" fontId="0" fillId="3" borderId="1" xfId="0" applyNumberForma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25" zoomScaleNormal="125" workbookViewId="0" topLeftCell="A1">
      <selection activeCell="B5" sqref="B5"/>
    </sheetView>
  </sheetViews>
  <sheetFormatPr defaultColWidth="11.421875" defaultRowHeight="12.75"/>
  <cols>
    <col min="1" max="1" width="16.421875" style="0" bestFit="1" customWidth="1"/>
    <col min="2" max="2" width="14.421875" style="0" bestFit="1" customWidth="1"/>
    <col min="3" max="3" width="9.421875" style="0" customWidth="1"/>
    <col min="4" max="4" width="5.8515625" style="0" bestFit="1" customWidth="1"/>
    <col min="5" max="5" width="13.7109375" style="0" bestFit="1" customWidth="1"/>
    <col min="6" max="6" width="12.140625" style="0" bestFit="1" customWidth="1"/>
    <col min="7" max="16384" width="8.8515625" style="0" customWidth="1"/>
  </cols>
  <sheetData>
    <row r="1" spans="1:6" s="3" customFormat="1" ht="12.75" thickTop="1">
      <c r="A1" s="2" t="s">
        <v>6</v>
      </c>
      <c r="B1" s="7">
        <v>40000000</v>
      </c>
      <c r="D1" s="2" t="s">
        <v>0</v>
      </c>
      <c r="E1" s="2" t="s">
        <v>2</v>
      </c>
      <c r="F1" s="2" t="s">
        <v>9</v>
      </c>
    </row>
    <row r="2" spans="2:6" ht="12">
      <c r="B2" s="10"/>
      <c r="D2">
        <v>0</v>
      </c>
      <c r="E2" s="4">
        <f aca="true" t="shared" si="0" ref="E2:E13">(D2*$B$7*$B$3)</f>
        <v>0</v>
      </c>
      <c r="F2" s="5">
        <f>E2/$B$13</f>
        <v>0</v>
      </c>
    </row>
    <row r="3" spans="1:6" ht="12">
      <c r="A3" s="2" t="s">
        <v>4</v>
      </c>
      <c r="B3" s="8">
        <v>4</v>
      </c>
      <c r="D3">
        <f>D2+100</f>
        <v>100</v>
      </c>
      <c r="E3" s="4">
        <f t="shared" si="0"/>
        <v>10</v>
      </c>
      <c r="F3" s="5">
        <f aca="true" t="shared" si="1" ref="F3:F13">E3/$B$13</f>
        <v>0.19531250000000003</v>
      </c>
    </row>
    <row r="4" spans="2:6" ht="12">
      <c r="B4" s="10"/>
      <c r="D4">
        <f aca="true" t="shared" si="2" ref="D4:D12">D3+100</f>
        <v>200</v>
      </c>
      <c r="E4" s="4">
        <f t="shared" si="0"/>
        <v>20</v>
      </c>
      <c r="F4" s="5">
        <f t="shared" si="1"/>
        <v>0.39062500000000006</v>
      </c>
    </row>
    <row r="5" spans="1:6" ht="12.75" thickBot="1">
      <c r="A5" s="2" t="s">
        <v>3</v>
      </c>
      <c r="B5" s="9">
        <v>127</v>
      </c>
      <c r="D5">
        <f t="shared" si="2"/>
        <v>300</v>
      </c>
      <c r="E5" s="4">
        <f t="shared" si="0"/>
        <v>29.999999999999996</v>
      </c>
      <c r="F5" s="5">
        <f t="shared" si="1"/>
        <v>0.5859375</v>
      </c>
    </row>
    <row r="6" spans="4:6" ht="12.75" thickTop="1">
      <c r="D6">
        <f t="shared" si="2"/>
        <v>400</v>
      </c>
      <c r="E6" s="4">
        <f t="shared" si="0"/>
        <v>40</v>
      </c>
      <c r="F6" s="5">
        <f t="shared" si="1"/>
        <v>0.7812500000000001</v>
      </c>
    </row>
    <row r="7" spans="1:6" ht="12">
      <c r="A7" s="2" t="s">
        <v>1</v>
      </c>
      <c r="B7" s="1">
        <f>(1/B1)*1000000</f>
        <v>0.024999999999999998</v>
      </c>
      <c r="D7">
        <f t="shared" si="2"/>
        <v>500</v>
      </c>
      <c r="E7" s="4">
        <f t="shared" si="0"/>
        <v>49.99999999999999</v>
      </c>
      <c r="F7" s="5">
        <f t="shared" si="1"/>
        <v>0.9765624999999999</v>
      </c>
    </row>
    <row r="8" spans="2:6" ht="12">
      <c r="B8" s="1"/>
      <c r="D8">
        <f t="shared" si="2"/>
        <v>600</v>
      </c>
      <c r="E8" s="4">
        <f t="shared" si="0"/>
        <v>59.99999999999999</v>
      </c>
      <c r="F8" s="5">
        <f t="shared" si="1"/>
        <v>1.171875</v>
      </c>
    </row>
    <row r="9" spans="1:6" ht="12">
      <c r="A9" s="2" t="s">
        <v>8</v>
      </c>
      <c r="B9" s="1">
        <f>(LOG(B1/B11,10)/LOG(2,10))</f>
        <v>11.000000000000002</v>
      </c>
      <c r="D9">
        <f t="shared" si="2"/>
        <v>700</v>
      </c>
      <c r="E9" s="4">
        <f t="shared" si="0"/>
        <v>70</v>
      </c>
      <c r="F9" s="5">
        <f t="shared" si="1"/>
        <v>1.3671875000000002</v>
      </c>
    </row>
    <row r="10" spans="2:6" ht="12">
      <c r="B10" s="1"/>
      <c r="D10">
        <f t="shared" si="2"/>
        <v>800</v>
      </c>
      <c r="E10" s="4">
        <f t="shared" si="0"/>
        <v>80</v>
      </c>
      <c r="F10" s="5">
        <f t="shared" si="1"/>
        <v>1.5625000000000002</v>
      </c>
    </row>
    <row r="11" spans="1:6" ht="12">
      <c r="A11" s="2" t="s">
        <v>7</v>
      </c>
      <c r="B11" s="6">
        <f>1/((B5+1)*4*B7*B3)*1000000</f>
        <v>19531.25</v>
      </c>
      <c r="D11">
        <f t="shared" si="2"/>
        <v>900</v>
      </c>
      <c r="E11" s="4">
        <f t="shared" si="0"/>
        <v>89.99999999999999</v>
      </c>
      <c r="F11" s="5">
        <f t="shared" si="1"/>
        <v>1.7578124999999998</v>
      </c>
    </row>
    <row r="12" spans="2:6" ht="12">
      <c r="B12" s="1"/>
      <c r="D12">
        <f t="shared" si="2"/>
        <v>1000</v>
      </c>
      <c r="E12" s="4">
        <f t="shared" si="0"/>
        <v>99.99999999999999</v>
      </c>
      <c r="F12" s="5">
        <f t="shared" si="1"/>
        <v>1.9531249999999998</v>
      </c>
    </row>
    <row r="13" spans="1:6" ht="12">
      <c r="A13" s="2" t="s">
        <v>5</v>
      </c>
      <c r="B13" s="1">
        <f>1/B11*1000000</f>
        <v>51.199999999999996</v>
      </c>
      <c r="D13">
        <v>1024</v>
      </c>
      <c r="E13" s="4">
        <f t="shared" si="0"/>
        <v>102.39999999999999</v>
      </c>
      <c r="F13" s="5">
        <f t="shared" si="1"/>
        <v>2</v>
      </c>
    </row>
  </sheetData>
  <sheetProtection sheet="1" objects="1" scenarios="1" selectLockedCells="1"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Guiott</dc:creator>
  <cp:keywords/>
  <dc:description/>
  <cp:lastModifiedBy>Guiott Guiott</cp:lastModifiedBy>
  <dcterms:created xsi:type="dcterms:W3CDTF">2005-07-09T21:03:51Z</dcterms:created>
  <dcterms:modified xsi:type="dcterms:W3CDTF">2005-07-09T22:13:53Z</dcterms:modified>
  <cp:category/>
  <cp:version/>
  <cp:contentType/>
  <cp:contentStatus/>
</cp:coreProperties>
</file>